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isy\Downloads\"/>
    </mc:Choice>
  </mc:AlternateContent>
  <xr:revisionPtr revIDLastSave="0" documentId="8_{62AFDB34-E178-4D2D-B8ED-55A0AF44C92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EJECUCION A DICIEMBRE 2020 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4" l="1"/>
  <c r="K27" i="4"/>
  <c r="K11" i="4"/>
  <c r="E15" i="4"/>
  <c r="E14" i="4"/>
  <c r="K30" i="4" l="1"/>
  <c r="D40" i="4"/>
  <c r="E21" i="4"/>
  <c r="K21" i="4"/>
  <c r="K32" i="4" l="1"/>
  <c r="K34" i="4" s="1"/>
  <c r="K36" i="4" s="1"/>
</calcChain>
</file>

<file path=xl/sharedStrings.xml><?xml version="1.0" encoding="utf-8"?>
<sst xmlns="http://schemas.openxmlformats.org/spreadsheetml/2006/main" count="44" uniqueCount="43">
  <si>
    <t xml:space="preserve">CERTIFICADOS </t>
  </si>
  <si>
    <t xml:space="preserve">RENDIMIENTOS FINANCIEROS </t>
  </si>
  <si>
    <t>TRANSFERENCIA SGP</t>
  </si>
  <si>
    <t>REMUNERACION SERVICIOS TECNICOS</t>
  </si>
  <si>
    <t>MANTENIMIENTO</t>
  </si>
  <si>
    <t>COMISION BANCARIA</t>
  </si>
  <si>
    <t>MATERIALES Y SUMINISTROS</t>
  </si>
  <si>
    <t>TOTAL GASTOS DE FUNCIONAMIENTO</t>
  </si>
  <si>
    <t>INVERSION</t>
  </si>
  <si>
    <t>TOTAL INVERSION</t>
  </si>
  <si>
    <t>NELSON LEON MEJIA BILBAO</t>
  </si>
  <si>
    <t>Contador</t>
  </si>
  <si>
    <t>IMPRESOS Y PUBLICACIONES</t>
  </si>
  <si>
    <t>SALDOS DISPONIBLE EN BANCOS</t>
  </si>
  <si>
    <t>SALDO RECURSOS PROPIOS</t>
  </si>
  <si>
    <t>SALDO SGP</t>
  </si>
  <si>
    <t>SALDO TRANSFERENCIA MUNICIPAL</t>
  </si>
  <si>
    <t>SALDO PRESUPUESTO PARTICIPATIVO</t>
  </si>
  <si>
    <t xml:space="preserve">HONORARIOS CONTADOR </t>
  </si>
  <si>
    <t>CONCESION DE LA TIENDA ESCOLAR</t>
  </si>
  <si>
    <t>CUENTA CORRIENTE</t>
  </si>
  <si>
    <t>CUENTA PAGADORA</t>
  </si>
  <si>
    <t>SALDOS FINALES</t>
  </si>
  <si>
    <t>MENOS CUENTAS X PAGAR</t>
  </si>
  <si>
    <t>TOTAL RECURSOS DE BALANCE PRSUPUESTAL 2019</t>
  </si>
  <si>
    <t>LA DIFERENCIA ENTRE RB PRESUPUESTO Y RB BANCOS</t>
  </si>
  <si>
    <t>*Corresponde a los ajuste a miles en impuestos contabilizados al gasto</t>
  </si>
  <si>
    <t>INSTITUCION EDUCATIVA ALVARO MARIN VELASCO</t>
  </si>
  <si>
    <t>NIT. 811.040.079-4</t>
  </si>
  <si>
    <t>COMPRA DE EQUIPOS</t>
  </si>
  <si>
    <t>TRANSPORTE</t>
  </si>
  <si>
    <t>DAVID ALEJANDRO JARAMILLO</t>
  </si>
  <si>
    <t>Rector</t>
  </si>
  <si>
    <t>DONACIONES</t>
  </si>
  <si>
    <t>RECURSOS DEL BALANCE 2019</t>
  </si>
  <si>
    <t>TRANSFERENCIAS MUNICIPALES</t>
  </si>
  <si>
    <t>EJECUCION CON CORTE A 31 DE DICIEMBRE  DE 2020</t>
  </si>
  <si>
    <t>EJECUCION DE INGRESOS VIGENCIA 2020</t>
  </si>
  <si>
    <t>TOTAL GASTOS VIGENCIA 2020</t>
  </si>
  <si>
    <t>TOTAL INGRESOS VIGENCIA 2020</t>
  </si>
  <si>
    <t>DOTACION PEDAGOGICA COVIC</t>
  </si>
  <si>
    <t xml:space="preserve">Cuentas por cobrar gastos bancarios </t>
  </si>
  <si>
    <t>TOTAL RECURSOS DE BALANCE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</si>
</sst>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_-"/>
    <numFmt numFmtId="165" formatCode="_-&quot;$&quot;* #,##0.000_-;\-&quot;$&quot;* #,##0.000_-;_-&quot;$&quot;* &quot;-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0" borderId="0" xfId="0" applyFont="1"/>
    <xf numFmtId="164" fontId="0" fillId="0" borderId="1" xfId="0" applyNumberFormat="1" applyBorder="1"/>
    <xf numFmtId="164" fontId="1" fillId="0" borderId="2" xfId="0" applyNumberFormat="1" applyFont="1" applyBorder="1"/>
    <xf numFmtId="164" fontId="2" fillId="0" borderId="2" xfId="0" applyNumberFormat="1" applyFont="1" applyBorder="1"/>
    <xf numFmtId="0" fontId="3" fillId="0" borderId="0" xfId="0" applyFont="1"/>
    <xf numFmtId="164" fontId="0" fillId="0" borderId="0" xfId="0" applyNumberFormat="1" applyBorder="1"/>
    <xf numFmtId="0" fontId="4" fillId="0" borderId="0" xfId="0" applyFont="1"/>
    <xf numFmtId="165" fontId="0" fillId="0" borderId="0" xfId="0" applyNumberFormat="1"/>
    <xf numFmtId="0" fontId="5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164" fontId="2" fillId="0" borderId="0" xfId="0" applyNumberFormat="1" applyFont="1" applyBorder="1"/>
    <xf numFmtId="0" fontId="5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9"/>
  <sheetViews>
    <sheetView tabSelected="1" workbookViewId="0">
      <selection activeCell="L19" sqref="L19"/>
    </sheetView>
  </sheetViews>
  <sheetFormatPr baseColWidth="10" defaultRowHeight="14.4" x14ac:dyDescent="0.3"/>
  <cols>
    <col min="3" max="3" width="21.5546875" customWidth="1"/>
    <col min="4" max="4" width="15.33203125" customWidth="1"/>
    <col min="5" max="5" width="16.5546875" customWidth="1"/>
    <col min="10" max="10" width="28.6640625" customWidth="1"/>
    <col min="11" max="11" width="16.5546875" customWidth="1"/>
    <col min="12" max="12" width="12.5546875" bestFit="1" customWidth="1"/>
    <col min="13" max="13" width="15.109375" bestFit="1" customWidth="1"/>
    <col min="14" max="14" width="12.5546875" bestFit="1" customWidth="1"/>
  </cols>
  <sheetData>
    <row r="1" spans="1:11" x14ac:dyDescent="0.3">
      <c r="E1" s="1"/>
    </row>
    <row r="2" spans="1:11" ht="15.6" x14ac:dyDescent="0.3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15.6" x14ac:dyDescent="0.3">
      <c r="A3" s="17" t="s">
        <v>28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15.6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5.6" x14ac:dyDescent="0.3">
      <c r="A5" s="17" t="s">
        <v>36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11" ht="15.6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</row>
    <row r="8" spans="1:11" ht="15.6" x14ac:dyDescent="0.3">
      <c r="A8" s="17" t="s">
        <v>37</v>
      </c>
      <c r="B8" s="17"/>
      <c r="C8" s="17"/>
      <c r="D8" s="17"/>
      <c r="E8" s="17"/>
      <c r="F8" s="2"/>
      <c r="G8" s="17" t="s">
        <v>38</v>
      </c>
      <c r="H8" s="17"/>
      <c r="I8" s="17"/>
      <c r="J8" s="17"/>
      <c r="K8" s="17"/>
    </row>
    <row r="9" spans="1:11" x14ac:dyDescent="0.3">
      <c r="K9" s="1"/>
    </row>
    <row r="10" spans="1:11" x14ac:dyDescent="0.3">
      <c r="E10" s="1"/>
      <c r="G10" t="s">
        <v>3</v>
      </c>
      <c r="K10" s="1">
        <v>1896465</v>
      </c>
    </row>
    <row r="11" spans="1:11" x14ac:dyDescent="0.3">
      <c r="A11" t="s">
        <v>19</v>
      </c>
      <c r="E11" s="1">
        <v>110000</v>
      </c>
      <c r="G11" t="s">
        <v>18</v>
      </c>
      <c r="K11" s="1">
        <f>1120000+5597000+3000</f>
        <v>6720000</v>
      </c>
    </row>
    <row r="12" spans="1:11" x14ac:dyDescent="0.3">
      <c r="A12" t="s">
        <v>33</v>
      </c>
      <c r="E12" s="1">
        <v>1383375</v>
      </c>
      <c r="G12" t="s">
        <v>4</v>
      </c>
      <c r="K12" s="1">
        <v>0</v>
      </c>
    </row>
    <row r="13" spans="1:11" x14ac:dyDescent="0.3">
      <c r="A13" t="s">
        <v>0</v>
      </c>
      <c r="E13" s="1">
        <v>92200</v>
      </c>
      <c r="G13" t="s">
        <v>30</v>
      </c>
      <c r="K13" s="1">
        <v>0</v>
      </c>
    </row>
    <row r="14" spans="1:11" x14ac:dyDescent="0.3">
      <c r="A14" t="s">
        <v>34</v>
      </c>
      <c r="E14" s="1">
        <f>1257990+5835473</f>
        <v>7093463</v>
      </c>
      <c r="G14" t="s">
        <v>5</v>
      </c>
      <c r="K14" s="1">
        <v>0</v>
      </c>
    </row>
    <row r="15" spans="1:11" x14ac:dyDescent="0.3">
      <c r="A15" t="s">
        <v>1</v>
      </c>
      <c r="E15" s="1">
        <f>532+14131</f>
        <v>14663</v>
      </c>
      <c r="G15" t="s">
        <v>6</v>
      </c>
      <c r="K15" s="1">
        <v>2586531</v>
      </c>
    </row>
    <row r="16" spans="1:11" x14ac:dyDescent="0.3">
      <c r="A16" t="s">
        <v>35</v>
      </c>
      <c r="E16" s="1">
        <v>3084150</v>
      </c>
      <c r="G16" t="s">
        <v>12</v>
      </c>
      <c r="K16" s="1">
        <v>1800000</v>
      </c>
    </row>
    <row r="17" spans="1:14" x14ac:dyDescent="0.3">
      <c r="A17" t="s">
        <v>2</v>
      </c>
      <c r="E17" s="1">
        <v>65734380</v>
      </c>
      <c r="K17" s="1"/>
    </row>
    <row r="18" spans="1:14" x14ac:dyDescent="0.3">
      <c r="E18" s="1"/>
      <c r="K18" s="1"/>
      <c r="M18" s="1"/>
    </row>
    <row r="19" spans="1:14" x14ac:dyDescent="0.3">
      <c r="E19" s="1"/>
      <c r="K19" s="5"/>
    </row>
    <row r="20" spans="1:14" x14ac:dyDescent="0.3">
      <c r="E20" s="1"/>
      <c r="K20" s="1"/>
    </row>
    <row r="21" spans="1:14" ht="16.2" thickBot="1" x14ac:dyDescent="0.35">
      <c r="A21" s="2" t="s">
        <v>39</v>
      </c>
      <c r="E21" s="6">
        <f>SUM(E11:E20)</f>
        <v>77512231</v>
      </c>
      <c r="G21" s="2" t="s">
        <v>7</v>
      </c>
      <c r="H21" s="2"/>
      <c r="I21" s="2"/>
      <c r="J21" s="2"/>
      <c r="K21" s="7">
        <f>SUM(K10:K20)</f>
        <v>13002996</v>
      </c>
      <c r="M21" s="1"/>
    </row>
    <row r="22" spans="1:14" ht="15" thickTop="1" x14ac:dyDescent="0.3">
      <c r="B22" s="4"/>
      <c r="C22" s="4"/>
      <c r="D22" s="4"/>
      <c r="E22" s="1"/>
      <c r="K22" s="1"/>
    </row>
    <row r="23" spans="1:14" ht="15.6" x14ac:dyDescent="0.3">
      <c r="E23" s="1"/>
      <c r="G23" s="2" t="s">
        <v>8</v>
      </c>
      <c r="K23" s="1"/>
    </row>
    <row r="24" spans="1:14" x14ac:dyDescent="0.3">
      <c r="A24" s="4"/>
      <c r="D24" s="1"/>
      <c r="E24" s="11"/>
      <c r="G24" s="14"/>
      <c r="H24" s="14"/>
      <c r="I24" s="14"/>
      <c r="J24" s="14"/>
      <c r="K24" s="1"/>
      <c r="N24" s="1"/>
    </row>
    <row r="25" spans="1:14" ht="15.6" x14ac:dyDescent="0.3">
      <c r="A25" s="12"/>
      <c r="B25" s="12"/>
      <c r="C25" s="12"/>
      <c r="D25" s="1"/>
      <c r="E25" s="1"/>
      <c r="G25" s="14"/>
      <c r="H25" s="14"/>
      <c r="I25" s="14"/>
      <c r="J25" s="14"/>
      <c r="K25" s="1"/>
    </row>
    <row r="26" spans="1:14" ht="15.6" x14ac:dyDescent="0.3">
      <c r="A26" s="2" t="s">
        <v>13</v>
      </c>
      <c r="B26" s="8"/>
      <c r="C26" s="8"/>
      <c r="D26" s="1"/>
      <c r="E26" s="1"/>
      <c r="G26" s="14"/>
      <c r="H26" s="14"/>
      <c r="I26" s="14"/>
      <c r="J26" s="14"/>
      <c r="K26" s="1"/>
    </row>
    <row r="27" spans="1:14" ht="15.6" x14ac:dyDescent="0.3">
      <c r="A27" s="12"/>
      <c r="B27" s="12"/>
      <c r="C27" s="12"/>
      <c r="D27" s="1"/>
      <c r="E27" s="1"/>
      <c r="G27" t="s">
        <v>29</v>
      </c>
      <c r="H27" s="14"/>
      <c r="I27" s="14"/>
      <c r="J27" s="14"/>
      <c r="K27" s="1">
        <f>10739995+1820000</f>
        <v>12559995</v>
      </c>
    </row>
    <row r="28" spans="1:14" ht="15.75" customHeight="1" x14ac:dyDescent="0.3">
      <c r="A28" s="16" t="s">
        <v>14</v>
      </c>
      <c r="B28" s="16"/>
      <c r="C28" s="16"/>
      <c r="D28" s="1">
        <v>2391085</v>
      </c>
      <c r="E28" s="1"/>
      <c r="G28" t="s">
        <v>40</v>
      </c>
      <c r="K28" s="1">
        <v>16239645</v>
      </c>
    </row>
    <row r="29" spans="1:14" ht="15.6" x14ac:dyDescent="0.3">
      <c r="A29" s="16" t="s">
        <v>15</v>
      </c>
      <c r="B29" s="16"/>
      <c r="C29" s="16"/>
      <c r="D29" s="1">
        <v>32715337</v>
      </c>
      <c r="E29" s="1"/>
      <c r="K29" s="1"/>
    </row>
    <row r="30" spans="1:14" ht="16.2" thickBot="1" x14ac:dyDescent="0.35">
      <c r="A30" s="16" t="s">
        <v>16</v>
      </c>
      <c r="B30" s="16"/>
      <c r="C30" s="16"/>
      <c r="D30" s="1">
        <v>1265052</v>
      </c>
      <c r="E30" s="1"/>
      <c r="G30" s="2" t="s">
        <v>9</v>
      </c>
      <c r="H30" s="2"/>
      <c r="I30" s="2"/>
      <c r="J30" s="2"/>
      <c r="K30" s="7">
        <f>SUM(K24:K29)</f>
        <v>28799640</v>
      </c>
    </row>
    <row r="31" spans="1:14" ht="16.2" thickTop="1" x14ac:dyDescent="0.3">
      <c r="A31" s="16" t="s">
        <v>17</v>
      </c>
      <c r="B31" s="16"/>
      <c r="C31" s="16"/>
      <c r="D31" s="1">
        <v>0</v>
      </c>
      <c r="E31" s="1"/>
      <c r="K31" s="1"/>
    </row>
    <row r="32" spans="1:14" ht="16.2" thickBot="1" x14ac:dyDescent="0.35">
      <c r="A32" t="s">
        <v>21</v>
      </c>
      <c r="D32" s="1">
        <v>6011</v>
      </c>
      <c r="E32" s="1"/>
      <c r="G32" s="2" t="s">
        <v>38</v>
      </c>
      <c r="H32" s="2"/>
      <c r="I32" s="2"/>
      <c r="J32" s="2"/>
      <c r="K32" s="7">
        <f>+K21+K30</f>
        <v>41802636</v>
      </c>
      <c r="M32" s="1"/>
      <c r="N32" s="1"/>
    </row>
    <row r="33" spans="1:14" ht="16.2" thickTop="1" x14ac:dyDescent="0.3">
      <c r="A33" t="s">
        <v>20</v>
      </c>
      <c r="B33" s="8"/>
      <c r="C33" s="8"/>
      <c r="D33" s="1">
        <v>3000</v>
      </c>
      <c r="E33" s="1"/>
      <c r="K33" s="1"/>
      <c r="L33" s="1"/>
      <c r="M33" s="1"/>
    </row>
    <row r="34" spans="1:14" ht="16.2" thickBot="1" x14ac:dyDescent="0.35">
      <c r="B34" s="8"/>
      <c r="C34" s="8"/>
      <c r="D34" s="1"/>
      <c r="E34" s="3"/>
      <c r="G34" s="2" t="s">
        <v>24</v>
      </c>
      <c r="K34" s="7">
        <f>+E21-K32</f>
        <v>35709595</v>
      </c>
      <c r="M34" s="1"/>
    </row>
    <row r="35" spans="1:14" ht="16.2" thickTop="1" x14ac:dyDescent="0.3">
      <c r="B35" s="8"/>
      <c r="C35" s="8"/>
      <c r="D35" s="1"/>
      <c r="E35" s="3"/>
      <c r="G35" s="2"/>
      <c r="K35" s="15"/>
      <c r="M35" s="1"/>
    </row>
    <row r="36" spans="1:14" ht="16.2" thickBot="1" x14ac:dyDescent="0.35">
      <c r="A36" s="2" t="s">
        <v>22</v>
      </c>
      <c r="D36" s="6">
        <f>SUM(D28:D34)</f>
        <v>36380485</v>
      </c>
      <c r="E36" s="1"/>
      <c r="G36" t="s">
        <v>25</v>
      </c>
      <c r="K36" s="1">
        <f>+D40-K34</f>
        <v>-2012</v>
      </c>
    </row>
    <row r="37" spans="1:14" ht="16.2" thickTop="1" x14ac:dyDescent="0.3">
      <c r="A37" s="10" t="s">
        <v>23</v>
      </c>
      <c r="B37" s="2"/>
      <c r="C37" s="2"/>
      <c r="D37" s="1">
        <v>672902</v>
      </c>
      <c r="E37" s="3"/>
      <c r="G37" t="s">
        <v>26</v>
      </c>
      <c r="M37" s="1"/>
    </row>
    <row r="38" spans="1:14" x14ac:dyDescent="0.3">
      <c r="A38" s="10"/>
      <c r="D38" s="1"/>
      <c r="E38" s="1"/>
      <c r="G38" t="s">
        <v>41</v>
      </c>
      <c r="J38" s="1"/>
    </row>
    <row r="39" spans="1:14" x14ac:dyDescent="0.3">
      <c r="A39" s="10"/>
      <c r="D39" s="1"/>
      <c r="E39" s="1"/>
      <c r="J39" s="1"/>
    </row>
    <row r="40" spans="1:14" ht="16.2" thickBot="1" x14ac:dyDescent="0.35">
      <c r="A40" s="2" t="s">
        <v>42</v>
      </c>
      <c r="D40" s="7">
        <f>+D36-D37-D38-D39</f>
        <v>35707583</v>
      </c>
      <c r="E40" s="1"/>
      <c r="J40" s="1"/>
    </row>
    <row r="41" spans="1:14" ht="15" thickTop="1" x14ac:dyDescent="0.3">
      <c r="E41" s="1"/>
      <c r="F41" s="1"/>
      <c r="J41" s="1"/>
    </row>
    <row r="42" spans="1:14" x14ac:dyDescent="0.3">
      <c r="E42" s="1"/>
      <c r="J42" s="1"/>
    </row>
    <row r="43" spans="1:14" x14ac:dyDescent="0.3">
      <c r="E43" s="1"/>
      <c r="J43" s="1"/>
    </row>
    <row r="44" spans="1:14" x14ac:dyDescent="0.3">
      <c r="A44" t="s">
        <v>31</v>
      </c>
      <c r="E44" s="9"/>
      <c r="G44" t="s">
        <v>10</v>
      </c>
      <c r="M44" s="1"/>
    </row>
    <row r="45" spans="1:14" x14ac:dyDescent="0.3">
      <c r="A45" t="s">
        <v>32</v>
      </c>
      <c r="E45" s="1"/>
      <c r="G45" t="s">
        <v>11</v>
      </c>
    </row>
    <row r="46" spans="1:14" x14ac:dyDescent="0.3">
      <c r="E46" s="1"/>
      <c r="N46" s="1"/>
    </row>
    <row r="47" spans="1:14" x14ac:dyDescent="0.3">
      <c r="E47" s="1"/>
    </row>
    <row r="48" spans="1:14" x14ac:dyDescent="0.3">
      <c r="M48" s="1"/>
    </row>
    <row r="49" spans="4:4" x14ac:dyDescent="0.3">
      <c r="D49" s="1"/>
    </row>
  </sheetData>
  <mergeCells count="9">
    <mergeCell ref="A28:C28"/>
    <mergeCell ref="A29:C29"/>
    <mergeCell ref="A30:C30"/>
    <mergeCell ref="A31:C31"/>
    <mergeCell ref="A2:K2"/>
    <mergeCell ref="A3:K3"/>
    <mergeCell ref="A5:K5"/>
    <mergeCell ref="A8:E8"/>
    <mergeCell ref="G8:K8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DICIEMBRE 2020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Deisy Medina Giraldo</cp:lastModifiedBy>
  <cp:lastPrinted>2020-05-18T18:46:47Z</cp:lastPrinted>
  <dcterms:created xsi:type="dcterms:W3CDTF">2015-01-29T00:25:24Z</dcterms:created>
  <dcterms:modified xsi:type="dcterms:W3CDTF">2021-02-04T00:45:07Z</dcterms:modified>
</cp:coreProperties>
</file>